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Συντάκτης</author>
  </authors>
  <commentList>
    <comment ref="C8" authorId="0">
      <text>
        <r>
          <rPr>
            <b/>
            <sz val="8"/>
            <rFont val="Tahoma"/>
            <family val="2"/>
          </rPr>
          <t>Στο σύνολο των εγκύρων προσμετρώνται και τα λευκά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<sst xmlns="http://schemas.openxmlformats.org/spreadsheetml/2006/main" count="24" uniqueCount="24">
  <si>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ΕΓΚΥΡΑ</t>
  </si>
  <si>
    <t>ΑΚΥΡΑ</t>
  </si>
  <si>
    <t>ΕΛΑΒΑΝ</t>
  </si>
  <si>
    <t>Υποψήφιος</t>
  </si>
  <si>
    <t>Ψήφοι</t>
  </si>
  <si>
    <t>Ποσοστό</t>
  </si>
  <si>
    <t>Άνω του 20%</t>
  </si>
  <si>
    <t>Καστοριά, 19 Ιουνίου 2015</t>
  </si>
  <si>
    <t>Η ΕΦΟΡΕΥΤΙΚΗ ΕΠΙΤΡΟΠΗ</t>
  </si>
  <si>
    <t>1)</t>
  </si>
  <si>
    <t>2)</t>
  </si>
  <si>
    <t>3)</t>
  </si>
  <si>
    <t>Ελάχιστο απαιτούμενο ποσοστό συμμετοχής (65%)</t>
  </si>
  <si>
    <r>
      <t xml:space="preserve">ΣΗΜΕΙΩΣΗ: </t>
    </r>
    <r>
      <rPr>
        <sz val="11"/>
        <color theme="1"/>
        <rFont val="Calibri"/>
        <family val="2"/>
      </rPr>
      <t xml:space="preserve">Τα κελιά με </t>
    </r>
    <r>
      <rPr>
        <sz val="11"/>
        <color indexed="10"/>
        <rFont val="Calibri"/>
        <family val="2"/>
      </rPr>
      <t>κόκκινο χρώμα είναι κλειδωμένα</t>
    </r>
    <r>
      <rPr>
        <sz val="11"/>
        <color indexed="8"/>
        <rFont val="Calibri"/>
        <family val="2"/>
      </rPr>
      <t>.</t>
    </r>
  </si>
  <si>
    <t>Πρόεδρος:</t>
  </si>
  <si>
    <t>Γραμματέας:</t>
  </si>
  <si>
    <t>Μέλος:</t>
  </si>
  <si>
    <t>Σχετ. Αριθμ. Φ361.22/26/79840/Ε3/19-5-2015 (ΦΕΚ 915/τ.Β΄/20/5/2015) Υ.Α του Υ.ΠΟ.ΠΑΙ.Θ. άρθρο 10</t>
  </si>
  <si>
    <t>ΕΦΟΡΕΥΤΙΚΗ ΕΠΙΤΡΟΠΗ …………………………………….…………………….   ΚΑΣΤΟΡΙΑΣ</t>
  </si>
  <si>
    <r>
      <rPr>
        <b/>
        <sz val="20"/>
        <color indexed="8"/>
        <rFont val="Calibri"/>
        <family val="2"/>
      </rPr>
      <t xml:space="preserve">ΑΠΟΤΕΛΕΣΜΑΤΑ ΕΚΛΟΓΗΣ ΔΙΕΥΘΥΝΤΩΝ  </t>
    </r>
    <r>
      <rPr>
        <b/>
        <sz val="16"/>
        <color indexed="8"/>
        <rFont val="Calibri"/>
        <family val="2"/>
      </rPr>
      <t xml:space="preserve">                                                     </t>
    </r>
    <r>
      <rPr>
        <i/>
        <sz val="10"/>
        <color indexed="8"/>
        <rFont val="Calibri"/>
        <family val="2"/>
      </rPr>
      <t>(αποστέλλεται ηλεκτρονικά στην Κεντρική Επιτροπή Εκλογών αμέσως μετά την καταμέτρηση των ψήφων)</t>
    </r>
  </si>
  <si>
    <t>ΛΕΥΚΑ (ΕΠΙ ΤΟΝ ΕΓΚΥΡΩΝ)</t>
  </si>
  <si>
    <t>ΕΓΓΕΓΡΑΜΜΕΝΟΙ ΣΤΟΝ ΠΙΝΚΑ ΕΚΛΟΓΕΩΝ</t>
  </si>
  <si>
    <t>ΠΑΡΟΝΤΕΣ</t>
  </si>
  <si>
    <t>ΨΗΦΙΣΑΝΤΕΣ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</si>
</sst>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i/>
      <sz val="11"/>
      <color indexed="8"/>
      <name val="Calibri"/>
      <family val="2"/>
    </font>
    <font>
      <sz val="14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sz val="14"/>
      <color rgb="FFFF0000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F2F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vertical="center"/>
      <protection locked="0"/>
    </xf>
    <xf numFmtId="10" fontId="55" fillId="0" borderId="10" xfId="0" applyNumberFormat="1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9" fillId="33" borderId="11" xfId="0" applyFont="1" applyFill="1" applyBorder="1" applyAlignment="1" applyProtection="1">
      <alignment horizontal="left" vertical="center"/>
      <protection locked="0"/>
    </xf>
    <xf numFmtId="0" fontId="60" fillId="33" borderId="13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left"/>
      <protection locked="0"/>
    </xf>
    <xf numFmtId="0" fontId="61" fillId="0" borderId="14" xfId="0" applyFont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horizontal="center" wrapText="1"/>
      <protection locked="0"/>
    </xf>
    <xf numFmtId="0" fontId="62" fillId="34" borderId="0" xfId="0" applyFont="1" applyFill="1" applyAlignment="1" applyProtection="1">
      <alignment horizontal="center" wrapText="1"/>
      <protection locked="0"/>
    </xf>
    <xf numFmtId="0" fontId="63" fillId="33" borderId="15" xfId="0" applyFont="1" applyFill="1" applyBorder="1" applyAlignment="1" applyProtection="1">
      <alignment horizontal="center" vertical="center" wrapText="1"/>
      <protection/>
    </xf>
    <xf numFmtId="0" fontId="63" fillId="33" borderId="16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Alignment="1" applyProtection="1">
      <alignment horizontal="right"/>
      <protection locked="0"/>
    </xf>
    <xf numFmtId="0" fontId="59" fillId="33" borderId="15" xfId="0" applyFont="1" applyFill="1" applyBorder="1" applyAlignment="1" applyProtection="1">
      <alignment horizontal="left" vertical="center" wrapText="1"/>
      <protection locked="0"/>
    </xf>
    <xf numFmtId="0" fontId="59" fillId="33" borderId="16" xfId="0" applyFont="1" applyFill="1" applyBorder="1" applyAlignment="1" applyProtection="1">
      <alignment horizontal="left" vertical="center" wrapText="1"/>
      <protection locked="0"/>
    </xf>
    <xf numFmtId="0" fontId="62" fillId="0" borderId="11" xfId="0" applyFont="1" applyBorder="1" applyAlignment="1" applyProtection="1">
      <alignment horizontal="center" vertical="center"/>
      <protection locked="0"/>
    </xf>
    <xf numFmtId="0" fontId="59" fillId="33" borderId="15" xfId="0" applyFont="1" applyFill="1" applyBorder="1" applyAlignment="1" applyProtection="1">
      <alignment horizontal="left" vertical="center"/>
      <protection locked="0"/>
    </xf>
    <xf numFmtId="0" fontId="59" fillId="33" borderId="16" xfId="0" applyFont="1" applyFill="1" applyBorder="1" applyAlignment="1" applyProtection="1">
      <alignment horizontal="left" vertical="center"/>
      <protection locked="0"/>
    </xf>
    <xf numFmtId="0" fontId="59" fillId="33" borderId="10" xfId="0" applyFont="1" applyFill="1" applyBorder="1" applyAlignment="1" applyProtection="1">
      <alignment horizontal="left" vertical="center"/>
      <protection locked="0"/>
    </xf>
    <xf numFmtId="0" fontId="59" fillId="33" borderId="13" xfId="0" applyFont="1" applyFill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center" vertical="center"/>
      <protection/>
    </xf>
    <xf numFmtId="0" fontId="59" fillId="33" borderId="12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5" fillId="0" borderId="17" xfId="0" applyFont="1" applyBorder="1" applyAlignment="1" applyProtection="1">
      <alignment horizontal="center" wrapText="1"/>
      <protection locked="0"/>
    </xf>
    <xf numFmtId="0" fontId="58" fillId="33" borderId="18" xfId="0" applyFont="1" applyFill="1" applyBorder="1" applyAlignment="1" applyProtection="1">
      <alignment horizontal="center" vertical="center" wrapText="1"/>
      <protection/>
    </xf>
    <xf numFmtId="0" fontId="58" fillId="33" borderId="19" xfId="0" applyFont="1" applyFill="1" applyBorder="1" applyAlignment="1" applyProtection="1">
      <alignment horizontal="center" vertical="center" wrapText="1"/>
      <protection/>
    </xf>
    <xf numFmtId="0" fontId="58" fillId="33" borderId="20" xfId="0" applyFont="1" applyFill="1" applyBorder="1" applyAlignment="1" applyProtection="1">
      <alignment horizontal="center" vertical="center" wrapText="1"/>
      <protection/>
    </xf>
    <xf numFmtId="0" fontId="58" fillId="33" borderId="21" xfId="0" applyFont="1" applyFill="1" applyBorder="1" applyAlignment="1" applyProtection="1">
      <alignment horizontal="center" vertical="center" wrapText="1"/>
      <protection/>
    </xf>
    <xf numFmtId="0" fontId="58" fillId="33" borderId="15" xfId="0" applyFont="1" applyFill="1" applyBorder="1" applyAlignment="1" applyProtection="1">
      <alignment horizontal="center" vertical="center"/>
      <protection/>
    </xf>
    <xf numFmtId="0" fontId="58" fillId="33" borderId="1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421875" style="2" customWidth="1"/>
    <col min="2" max="2" width="34.57421875" style="2" customWidth="1"/>
    <col min="3" max="3" width="9.8515625" style="2" customWidth="1"/>
    <col min="4" max="4" width="10.421875" style="2" customWidth="1"/>
    <col min="5" max="5" width="29.421875" style="2" customWidth="1"/>
    <col min="6" max="6" width="9.00390625" style="2" hidden="1" customWidth="1"/>
    <col min="7" max="7" width="10.28125" style="2" bestFit="1" customWidth="1"/>
    <col min="8" max="16384" width="9.140625" style="2" customWidth="1"/>
  </cols>
  <sheetData>
    <row r="1" spans="1:5" ht="15">
      <c r="A1" s="23" t="s">
        <v>18</v>
      </c>
      <c r="B1" s="23"/>
      <c r="C1" s="23"/>
      <c r="D1" s="23"/>
      <c r="E1" s="23"/>
    </row>
    <row r="2" ht="15"/>
    <row r="3" spans="1:5" ht="48.75" customHeight="1">
      <c r="A3" s="25" t="s">
        <v>19</v>
      </c>
      <c r="B3" s="26"/>
      <c r="C3" s="26"/>
      <c r="D3" s="26"/>
      <c r="E3" s="26"/>
    </row>
    <row r="4" spans="1:5" ht="26.25" customHeight="1">
      <c r="A4" s="45" t="s">
        <v>17</v>
      </c>
      <c r="B4" s="45"/>
      <c r="C4" s="45"/>
      <c r="D4" s="45"/>
      <c r="E4" s="45"/>
    </row>
    <row r="5" spans="1:6" ht="18.75">
      <c r="A5" s="30" t="s">
        <v>21</v>
      </c>
      <c r="B5" s="31"/>
      <c r="C5" s="13">
        <v>5</v>
      </c>
      <c r="D5" s="27"/>
      <c r="E5" s="28"/>
      <c r="F5" s="21">
        <f>(C5*65)/100</f>
        <v>3.25</v>
      </c>
    </row>
    <row r="6" spans="1:5" ht="18.75">
      <c r="A6" s="30" t="s">
        <v>22</v>
      </c>
      <c r="B6" s="31"/>
      <c r="C6" s="13">
        <v>4</v>
      </c>
      <c r="D6" s="27" t="s">
        <v>12</v>
      </c>
      <c r="E6" s="28"/>
    </row>
    <row r="7" spans="1:5" ht="18.75">
      <c r="A7" s="33" t="s">
        <v>23</v>
      </c>
      <c r="B7" s="34"/>
      <c r="C7" s="13">
        <v>4</v>
      </c>
      <c r="D7" s="14">
        <f>ROUND(F5,0)</f>
        <v>3</v>
      </c>
      <c r="E7" s="15" t="str">
        <f>IF(C6&lt;D7,"Ποσοστό συμμετοχής κατω του 65%","ΟΚ")</f>
        <v>ΟΚ</v>
      </c>
    </row>
    <row r="8" spans="1:5" ht="18.75">
      <c r="A8" s="35" t="s">
        <v>0</v>
      </c>
      <c r="B8" s="35"/>
      <c r="C8" s="13">
        <v>4</v>
      </c>
      <c r="D8" s="46" t="str">
        <f>IF(C9&lt;0,"Λάθος στον αριθμό των εγκύρων"," ")</f>
        <v> </v>
      </c>
      <c r="E8" s="47"/>
    </row>
    <row r="9" spans="1:5" ht="18.75">
      <c r="A9" s="36" t="s">
        <v>1</v>
      </c>
      <c r="B9" s="36"/>
      <c r="C9" s="19">
        <f>C7-C8</f>
        <v>0</v>
      </c>
      <c r="D9" s="48"/>
      <c r="E9" s="49"/>
    </row>
    <row r="10" spans="1:5" ht="18.75">
      <c r="A10" s="18"/>
      <c r="B10" s="18"/>
      <c r="C10" s="16"/>
      <c r="D10" s="20"/>
      <c r="E10" s="20"/>
    </row>
    <row r="11" spans="1:5" ht="18.75">
      <c r="A11" s="38" t="s">
        <v>20</v>
      </c>
      <c r="B11" s="38"/>
      <c r="C11" s="17">
        <v>1</v>
      </c>
      <c r="D11" s="50" t="str">
        <f>IF(C11&gt;C8,"Λάθος στον αριθμό των λευκών"," ")</f>
        <v> </v>
      </c>
      <c r="E11" s="51"/>
    </row>
    <row r="12" spans="1:5" ht="33" customHeight="1">
      <c r="A12" s="32" t="s">
        <v>2</v>
      </c>
      <c r="B12" s="32"/>
      <c r="C12" s="32"/>
      <c r="D12" s="32"/>
      <c r="E12" s="32"/>
    </row>
    <row r="13" spans="1:5" ht="18.75" customHeight="1">
      <c r="A13" s="4"/>
      <c r="B13" s="5" t="s">
        <v>3</v>
      </c>
      <c r="C13" s="6" t="s">
        <v>4</v>
      </c>
      <c r="D13" s="22" t="s">
        <v>5</v>
      </c>
      <c r="E13" s="22" t="s">
        <v>6</v>
      </c>
    </row>
    <row r="14" spans="1:5" ht="21" customHeight="1">
      <c r="A14" s="3">
        <v>1</v>
      </c>
      <c r="B14" s="7"/>
      <c r="C14" s="1">
        <v>2</v>
      </c>
      <c r="D14" s="10">
        <f>C14/C8</f>
        <v>0.5</v>
      </c>
      <c r="E14" s="12" t="str">
        <f>IF(C14&gt;=C8*0.2,"ΝΑΙ","ΟΧΙ")</f>
        <v>ΝΑΙ</v>
      </c>
    </row>
    <row r="15" spans="1:5" ht="21" customHeight="1">
      <c r="A15" s="3">
        <v>2</v>
      </c>
      <c r="B15" s="7"/>
      <c r="C15" s="1">
        <v>1</v>
      </c>
      <c r="D15" s="10">
        <f>C15/C8</f>
        <v>0.25</v>
      </c>
      <c r="E15" s="12" t="str">
        <f>IF(C15&gt;=C8*0.2,"ΝΑΙ","ΟΧΙ")</f>
        <v>ΝΑΙ</v>
      </c>
    </row>
    <row r="16" spans="1:5" ht="21" customHeight="1">
      <c r="A16" s="3">
        <v>3</v>
      </c>
      <c r="B16" s="7"/>
      <c r="C16" s="1"/>
      <c r="D16" s="10">
        <f>C16/C8</f>
        <v>0</v>
      </c>
      <c r="E16" s="12" t="str">
        <f>IF(C16&gt;=C8*0.2,"ΝΑΙ","ΟΧΙ")</f>
        <v>ΟΧΙ</v>
      </c>
    </row>
    <row r="17" spans="1:5" ht="21" customHeight="1">
      <c r="A17" s="3">
        <v>4</v>
      </c>
      <c r="B17" s="7"/>
      <c r="C17" s="1"/>
      <c r="D17" s="10">
        <f>C17/C8</f>
        <v>0</v>
      </c>
      <c r="E17" s="12" t="str">
        <f>IF(C17&gt;=C8*0.2,"ΝΑΙ","ΟΧΙ")</f>
        <v>ΟΧΙ</v>
      </c>
    </row>
    <row r="18" spans="1:5" ht="30.75" customHeight="1">
      <c r="A18" s="24">
        <f>IF(SUM(C14:C17)&gt;(C8-C11),"ΠΡΟΣΟΧΗ: ΤΟ ΣΥΝΟΛΟ ΤΩΝ ΨΗΦΩΝ ΕΙΝΑΙ ΜΕΓΑΛΥΤΕΡΟ ΑΠΟ ΤΑ ΕΓΚΥΡΑ ΜΕΤΑ ΤΗΝ ΑΦΑΙΡΕΣΗ ΤΩΝ ΛΕΥΚΩΝ","")</f>
      </c>
      <c r="B18" s="24"/>
      <c r="C18" s="24"/>
      <c r="D18" s="24"/>
      <c r="E18" s="24"/>
    </row>
    <row r="19" spans="1:5" ht="30.75" customHeight="1">
      <c r="A19" s="37">
        <f>IF(A18="",IF(SUM(C14:C17)=(C8-C11),"","ΠΡΟΣΟΧΗ: ΤΟ ΣΥΝΟΛΟ ΤΩΝ ΨΗΦΩΝ ΕΙΝΑΙ ΜΙΚΡΟΤΕΡΟ ΑΠΟ ΤΑ ΕΓΚΥΡΑ ΜΕΤΑ ΤΗΝ ΑΦΑΙΡΕΣΗ ΤΩΝ ΛΕΥΚΩΝ"),"")</f>
      </c>
      <c r="B19" s="37"/>
      <c r="C19" s="37"/>
      <c r="D19" s="37"/>
      <c r="E19" s="37"/>
    </row>
    <row r="20" ht="15">
      <c r="B20" s="8" t="s">
        <v>13</v>
      </c>
    </row>
    <row r="21" spans="2:5" ht="39.75" customHeight="1">
      <c r="B21" s="29" t="s">
        <v>7</v>
      </c>
      <c r="C21" s="29"/>
      <c r="D21" s="29"/>
      <c r="E21" s="29"/>
    </row>
    <row r="23" ht="26.25" customHeight="1">
      <c r="B23" s="9" t="s">
        <v>8</v>
      </c>
    </row>
    <row r="24" spans="1:5" ht="21.75" customHeight="1">
      <c r="A24" s="3" t="s">
        <v>9</v>
      </c>
      <c r="B24" s="11" t="s">
        <v>14</v>
      </c>
      <c r="C24" s="39"/>
      <c r="D24" s="40"/>
      <c r="E24" s="41"/>
    </row>
    <row r="25" spans="1:5" ht="24.75" customHeight="1">
      <c r="A25" s="3" t="s">
        <v>10</v>
      </c>
      <c r="B25" s="11" t="s">
        <v>15</v>
      </c>
      <c r="C25" s="42"/>
      <c r="D25" s="43"/>
      <c r="E25" s="44"/>
    </row>
    <row r="26" spans="1:5" ht="26.25" customHeight="1">
      <c r="A26" s="3" t="s">
        <v>11</v>
      </c>
      <c r="B26" s="11" t="s">
        <v>16</v>
      </c>
      <c r="C26" s="42"/>
      <c r="D26" s="43"/>
      <c r="E26" s="44"/>
    </row>
  </sheetData>
  <sheetProtection password="CC81" sheet="1"/>
  <mergeCells count="20">
    <mergeCell ref="A19:E19"/>
    <mergeCell ref="A11:B11"/>
    <mergeCell ref="C24:E24"/>
    <mergeCell ref="C25:E25"/>
    <mergeCell ref="C26:E26"/>
    <mergeCell ref="A4:E4"/>
    <mergeCell ref="A6:B6"/>
    <mergeCell ref="D5:E5"/>
    <mergeCell ref="D8:E9"/>
    <mergeCell ref="D11:E11"/>
    <mergeCell ref="A1:E1"/>
    <mergeCell ref="A18:E18"/>
    <mergeCell ref="A3:E3"/>
    <mergeCell ref="D6:E6"/>
    <mergeCell ref="B21:E21"/>
    <mergeCell ref="A5:B5"/>
    <mergeCell ref="A12:E12"/>
    <mergeCell ref="A7:B7"/>
    <mergeCell ref="A8:B8"/>
    <mergeCell ref="A9:B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headerFooter>
    <oddFooter>&amp;R&amp;9&amp;D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2015-06-19T07:11:37Z</dcterms:modified>
  <cp:category/>
  <cp:version/>
  <cp:contentType/>
  <cp:contentStatus/>
</cp:coreProperties>
</file>